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mc:AlternateContent xmlns:mc="http://schemas.openxmlformats.org/markup-compatibility/2006">
    <mc:Choice Requires="x15">
      <x15ac:absPath xmlns:x15ac="http://schemas.microsoft.com/office/spreadsheetml/2010/11/ac" url="C:\Users\willsl\Box\WPS- Tools and Resources\"/>
    </mc:Choice>
  </mc:AlternateContent>
  <xr:revisionPtr revIDLastSave="0" documentId="13_ncr:1_{100C36FF-218D-43E6-B3BB-57FB44910CF6}" xr6:coauthVersionLast="36" xr6:coauthVersionMax="36" xr10:uidLastSave="{00000000-0000-0000-0000-000000000000}"/>
  <workbookProtection workbookAlgorithmName="SHA-512" workbookHashValue="vuQ4zVg8ijW1A+0NMTnZv0k/0yyfqF31hn2+O7Bqf/42ALEeUJDkToVjCEt3E6Prir708ssvp8E8vHPbK90zOQ==" workbookSaltValue="gYMj3oESJNtiLG7C7yIx/g==" workbookSpinCount="100000" lockStructure="1"/>
  <bookViews>
    <workbookView xWindow="-90" yWindow="-90" windowWidth="19400" windowHeight="10400" xr2:uid="{00000000-000D-0000-FFFF-FFFF00000000}"/>
  </bookViews>
  <sheets>
    <sheet name="Calculator- START HERE" sheetId="2" r:id="rId1"/>
    <sheet name="Transcript Instructions" sheetId="4" r:id="rId2"/>
    <sheet name="Functional Archive" sheetId="1" state="hidden" r:id="rId3"/>
    <sheet name="Status" sheetId="3" state="hidden" r:id="rId4"/>
  </sheets>
  <externalReferences>
    <externalReference r:id="rId5"/>
  </externalReferences>
  <definedNames>
    <definedName name="standing">[1]Form!$K$11:$K$14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2" l="1"/>
  <c r="D21" i="2" l="1"/>
  <c r="D19" i="2" l="1"/>
  <c r="D17" i="2"/>
  <c r="E9" i="2"/>
  <c r="E4" i="1" l="1"/>
  <c r="D18" i="2"/>
  <c r="E13" i="2"/>
  <c r="D20" i="2" l="1"/>
  <c r="C15" i="1"/>
  <c r="C13" i="1" l="1"/>
  <c r="C16" i="1" l="1"/>
  <c r="C14" i="1"/>
  <c r="E5" i="1" l="1"/>
  <c r="C18" i="1"/>
</calcChain>
</file>

<file path=xl/sharedStrings.xml><?xml version="1.0" encoding="utf-8"?>
<sst xmlns="http://schemas.openxmlformats.org/spreadsheetml/2006/main" count="38" uniqueCount="25">
  <si>
    <t>Cumulative</t>
  </si>
  <si>
    <t>Attempted Hours</t>
  </si>
  <si>
    <t>Earned Hours</t>
  </si>
  <si>
    <t>GPA</t>
  </si>
  <si>
    <t>Term</t>
  </si>
  <si>
    <t>Current Academic Status</t>
  </si>
  <si>
    <t>Projected Academic Status</t>
  </si>
  <si>
    <t>Term Completion % Below 65%?</t>
  </si>
  <si>
    <t>Term GPA Below 2.5?</t>
  </si>
  <si>
    <t>Cumulative Completion %?</t>
  </si>
  <si>
    <t>Cumulative GPA?</t>
  </si>
  <si>
    <t>Warning vs. Probation:</t>
  </si>
  <si>
    <t>COE Good Standing</t>
  </si>
  <si>
    <t>Attempted Credits</t>
  </si>
  <si>
    <t>Earned Credits</t>
  </si>
  <si>
    <t>College of Engineering Academic Standing Calculator</t>
  </si>
  <si>
    <t>Completion %</t>
  </si>
  <si>
    <t>Column1</t>
  </si>
  <si>
    <t>COE Probation</t>
  </si>
  <si>
    <t>Explanation of Projected Status</t>
  </si>
  <si>
    <t>COE Warning</t>
  </si>
  <si>
    <t>Unofficial transcripts can be found in your MyOSU account by navigating to the "Student" tab and selecting "My Transcripts" from the "My Student Stuff" group. A sample transcript is show below. Transcripts use the language "hours" to describe the number of credit hours of courses.</t>
  </si>
  <si>
    <t>*This tool is not an official indicator of College of Engineering academic standing and is intended for planning purposes only. Please consult with your advisor and official corrrespondence from the College of Engineering for your official academic standing.</t>
  </si>
  <si>
    <t>Projected Academic Status*</t>
  </si>
  <si>
    <t>Select your current College of Engineering academic standing and enter your current term and cumulative OSU GPA, OSU attempted credits, and OSU earned credits. These numbers can be found in your unofficial transcript. See "Transcript Instructions" tab for additional help navigating your unofficial transcripts.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</si>
</sst>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Calibri"/>
      <family val="2"/>
      <scheme val="minor"/>
    </font>
    <font>
      <b/>
      <sz val="11"/>
      <color theme="1"/>
      <name val="Calibri"/>
      <family val="2"/>
      <scheme val="minor"/>
    </font>
    <font>
      <b/>
      <sz val="12"/>
      <color theme="1"/>
      <name val="Calibri"/>
      <family val="2"/>
      <scheme val="minor"/>
    </font>
    <font>
      <b/>
      <sz val="11"/>
      <color theme="9" tint="-0.249977111117893"/>
      <name val="Calibri"/>
      <family val="2"/>
      <scheme val="minor"/>
    </font>
    <font>
      <b/>
      <sz val="12"/>
      <color theme="9" tint="-0.249977111117893"/>
      <name val="Calibri"/>
      <family val="2"/>
      <scheme val="minor"/>
    </font>
    <font>
      <b/>
      <sz val="14"/>
      <color theme="1"/>
      <name val="Calibri"/>
      <family val="2"/>
      <scheme val="minor"/>
    </font>
    <font>
      <b/>
      <sz val="12"/>
      <color rgb="FFFF0000"/>
      <name val="Calibri"/>
      <family val="2"/>
      <scheme val="minor"/>
    </font>
    <font>
      <sz val="12"/>
      <color rgb="FFFF0000"/>
      <name val="Calibri"/>
      <family val="2"/>
      <scheme val="minor"/>
    </font>
    <font>
      <sz val="12"/>
      <color theme="1"/>
      <name val="Calibri"/>
      <family val="2"/>
      <scheme val="minor"/>
    </font>
    <font>
      <b/>
      <sz val="18"/>
      <color theme="1"/>
      <name val="Calibri"/>
      <family val="2"/>
      <scheme val="minor"/>
    </font>
  </fonts>
  <fills count="4">
    <fill>
      <patternFill patternType="none"/>
    </fill>
    <fill>
      <patternFill patternType="gray125"/>
    </fill>
    <fill>
      <patternFill patternType="solid">
        <fgColor theme="5" tint="0.39997558519241921"/>
        <bgColor indexed="64"/>
      </patternFill>
    </fill>
    <fill>
      <patternFill patternType="solid">
        <fgColor theme="6" tint="0.79998168889431442"/>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54">
    <xf numFmtId="0" fontId="0" fillId="0" borderId="0" xfId="0"/>
    <xf numFmtId="0" fontId="1" fillId="0" borderId="0" xfId="0" applyFont="1"/>
    <xf numFmtId="0" fontId="2" fillId="0" borderId="0" xfId="0" applyFont="1"/>
    <xf numFmtId="0" fontId="3" fillId="0" borderId="0" xfId="0" applyFont="1" applyBorder="1" applyAlignment="1">
      <alignment horizontal="center"/>
    </xf>
    <xf numFmtId="0" fontId="0" fillId="0" borderId="0" xfId="0" applyAlignment="1">
      <alignment horizontal="center"/>
    </xf>
    <xf numFmtId="164" fontId="0" fillId="0" borderId="5" xfId="0" applyNumberFormat="1" applyBorder="1" applyProtection="1">
      <protection hidden="1"/>
    </xf>
    <xf numFmtId="0" fontId="0" fillId="0" borderId="0" xfId="0" applyProtection="1">
      <protection hidden="1"/>
    </xf>
    <xf numFmtId="0" fontId="5" fillId="2" borderId="1" xfId="0" applyFont="1" applyFill="1" applyBorder="1" applyProtection="1">
      <protection hidden="1"/>
    </xf>
    <xf numFmtId="0" fontId="0" fillId="2" borderId="2" xfId="0" applyFill="1" applyBorder="1" applyProtection="1">
      <protection hidden="1"/>
    </xf>
    <xf numFmtId="0" fontId="0" fillId="2" borderId="3" xfId="0" applyFill="1" applyBorder="1" applyProtection="1">
      <protection hidden="1"/>
    </xf>
    <xf numFmtId="0" fontId="1" fillId="0" borderId="1" xfId="0" applyFont="1" applyBorder="1" applyProtection="1">
      <protection hidden="1"/>
    </xf>
    <xf numFmtId="0" fontId="0" fillId="0" borderId="2" xfId="0" applyBorder="1" applyProtection="1">
      <protection hidden="1"/>
    </xf>
    <xf numFmtId="0" fontId="1" fillId="0" borderId="2" xfId="0" applyFont="1" applyBorder="1" applyProtection="1">
      <protection hidden="1"/>
    </xf>
    <xf numFmtId="0" fontId="0" fillId="0" borderId="4" xfId="0" applyBorder="1" applyProtection="1">
      <protection hidden="1"/>
    </xf>
    <xf numFmtId="0" fontId="0" fillId="0" borderId="5" xfId="0" applyBorder="1" applyProtection="1">
      <protection hidden="1"/>
    </xf>
    <xf numFmtId="0" fontId="1" fillId="0" borderId="5" xfId="0" applyFont="1" applyBorder="1" applyProtection="1">
      <protection hidden="1"/>
    </xf>
    <xf numFmtId="0" fontId="0" fillId="0" borderId="6" xfId="0" applyBorder="1" applyProtection="1">
      <protection hidden="1"/>
    </xf>
    <xf numFmtId="0" fontId="0" fillId="0" borderId="0" xfId="0" applyAlignment="1" applyProtection="1">
      <alignment horizontal="center"/>
      <protection hidden="1"/>
    </xf>
    <xf numFmtId="0" fontId="5" fillId="2" borderId="7" xfId="0" applyFont="1" applyFill="1" applyBorder="1" applyProtection="1">
      <protection hidden="1"/>
    </xf>
    <xf numFmtId="0" fontId="0" fillId="2" borderId="8" xfId="0" applyFill="1" applyBorder="1" applyProtection="1">
      <protection hidden="1"/>
    </xf>
    <xf numFmtId="0" fontId="0" fillId="2" borderId="9" xfId="0" applyFill="1" applyBorder="1" applyProtection="1">
      <protection hidden="1"/>
    </xf>
    <xf numFmtId="0" fontId="1" fillId="0" borderId="10" xfId="0" applyFont="1" applyBorder="1" applyProtection="1">
      <protection hidden="1"/>
    </xf>
    <xf numFmtId="0" fontId="0" fillId="0" borderId="0" xfId="0" applyBorder="1" applyProtection="1">
      <protection hidden="1"/>
    </xf>
    <xf numFmtId="0" fontId="1" fillId="0" borderId="0" xfId="0" applyFont="1" applyBorder="1" applyProtection="1">
      <protection hidden="1"/>
    </xf>
    <xf numFmtId="0" fontId="0" fillId="0" borderId="0" xfId="0" applyAlignment="1" applyProtection="1">
      <alignment horizontal="left"/>
      <protection hidden="1"/>
    </xf>
    <xf numFmtId="0" fontId="0" fillId="0" borderId="0" xfId="0" applyAlignment="1" applyProtection="1">
      <alignment vertical="top"/>
      <protection hidden="1"/>
    </xf>
    <xf numFmtId="0" fontId="6" fillId="0" borderId="0" xfId="0" applyFont="1" applyAlignment="1" applyProtection="1">
      <alignment wrapText="1"/>
      <protection hidden="1"/>
    </xf>
    <xf numFmtId="0" fontId="0" fillId="3" borderId="11" xfId="0" applyFill="1" applyBorder="1" applyProtection="1">
      <protection locked="0"/>
    </xf>
    <xf numFmtId="0" fontId="0" fillId="0" borderId="0" xfId="0" applyProtection="1"/>
    <xf numFmtId="0" fontId="0" fillId="0" borderId="0" xfId="0" applyAlignment="1" applyProtection="1">
      <alignment wrapText="1"/>
    </xf>
    <xf numFmtId="0" fontId="7" fillId="0" borderId="0" xfId="0" applyFont="1" applyAlignment="1" applyProtection="1">
      <alignment horizontal="left" vertical="top" wrapText="1"/>
      <protection hidden="1"/>
    </xf>
    <xf numFmtId="0" fontId="9" fillId="0" borderId="0" xfId="0" applyFont="1" applyAlignment="1" applyProtection="1">
      <alignment horizontal="left"/>
      <protection hidden="1"/>
    </xf>
    <xf numFmtId="0" fontId="2" fillId="0" borderId="7" xfId="0" applyFont="1" applyBorder="1" applyAlignment="1" applyProtection="1">
      <alignment horizontal="left" vertical="center"/>
      <protection hidden="1"/>
    </xf>
    <xf numFmtId="0" fontId="2" fillId="0" borderId="8" xfId="0" applyFont="1" applyBorder="1" applyAlignment="1" applyProtection="1">
      <alignment horizontal="left" vertical="center"/>
      <protection hidden="1"/>
    </xf>
    <xf numFmtId="0" fontId="2" fillId="0" borderId="1" xfId="0" applyFont="1" applyBorder="1" applyAlignment="1" applyProtection="1">
      <alignment horizontal="left" vertical="center" wrapText="1"/>
      <protection hidden="1"/>
    </xf>
    <xf numFmtId="0" fontId="2" fillId="0" borderId="2" xfId="0" applyFont="1" applyBorder="1" applyAlignment="1" applyProtection="1">
      <alignment horizontal="left" vertical="center" wrapText="1"/>
      <protection hidden="1"/>
    </xf>
    <xf numFmtId="0" fontId="2" fillId="0" borderId="10" xfId="0" applyFont="1" applyBorder="1" applyAlignment="1" applyProtection="1">
      <alignment horizontal="left" vertical="center" wrapText="1"/>
      <protection hidden="1"/>
    </xf>
    <xf numFmtId="0" fontId="2" fillId="0" borderId="0" xfId="0" applyFont="1" applyBorder="1" applyAlignment="1" applyProtection="1">
      <alignment horizontal="left" vertical="center" wrapText="1"/>
      <protection hidden="1"/>
    </xf>
    <xf numFmtId="0" fontId="2" fillId="0" borderId="4" xfId="0" applyFont="1" applyBorder="1" applyAlignment="1" applyProtection="1">
      <alignment horizontal="left" vertical="center" wrapText="1"/>
      <protection hidden="1"/>
    </xf>
    <xf numFmtId="0" fontId="2" fillId="0" borderId="5" xfId="0" applyFont="1" applyBorder="1" applyAlignment="1" applyProtection="1">
      <alignment horizontal="left" vertical="center" wrapText="1"/>
      <protection hidden="1"/>
    </xf>
    <xf numFmtId="0" fontId="0" fillId="0" borderId="0" xfId="0" applyAlignment="1" applyProtection="1">
      <alignment horizontal="left" wrapText="1"/>
      <protection hidden="1"/>
    </xf>
    <xf numFmtId="0" fontId="4" fillId="0" borderId="8" xfId="0" applyFont="1" applyBorder="1" applyAlignment="1" applyProtection="1">
      <alignment horizontal="left"/>
      <protection locked="0"/>
    </xf>
    <xf numFmtId="0" fontId="4" fillId="0" borderId="9" xfId="0" applyFont="1" applyBorder="1" applyAlignment="1" applyProtection="1">
      <alignment horizontal="left"/>
      <protection locked="0"/>
    </xf>
    <xf numFmtId="0" fontId="6" fillId="0" borderId="8" xfId="0" applyFont="1" applyBorder="1" applyAlignment="1" applyProtection="1">
      <alignment horizontal="left" vertical="center" wrapText="1"/>
      <protection hidden="1"/>
    </xf>
    <xf numFmtId="0" fontId="6" fillId="0" borderId="9" xfId="0" applyFont="1" applyBorder="1" applyAlignment="1" applyProtection="1">
      <alignment horizontal="left" vertical="center" wrapText="1"/>
      <protection hidden="1"/>
    </xf>
    <xf numFmtId="0" fontId="8" fillId="0" borderId="2" xfId="0" applyFont="1" applyBorder="1" applyAlignment="1" applyProtection="1">
      <alignment horizontal="left"/>
      <protection hidden="1"/>
    </xf>
    <xf numFmtId="0" fontId="8" fillId="0" borderId="3" xfId="0" applyFont="1" applyBorder="1" applyAlignment="1" applyProtection="1">
      <alignment horizontal="left"/>
      <protection hidden="1"/>
    </xf>
    <xf numFmtId="0" fontId="8" fillId="0" borderId="0" xfId="0" applyFont="1" applyBorder="1" applyAlignment="1" applyProtection="1">
      <alignment horizontal="left"/>
      <protection hidden="1"/>
    </xf>
    <xf numFmtId="0" fontId="8" fillId="0" borderId="12" xfId="0" applyFont="1" applyBorder="1" applyAlignment="1" applyProtection="1">
      <alignment horizontal="left"/>
      <protection hidden="1"/>
    </xf>
    <xf numFmtId="0" fontId="8" fillId="0" borderId="5" xfId="0" applyFont="1" applyBorder="1" applyAlignment="1" applyProtection="1">
      <alignment horizontal="left"/>
      <protection hidden="1"/>
    </xf>
    <xf numFmtId="0" fontId="8" fillId="0" borderId="6" xfId="0" applyFont="1" applyBorder="1" applyAlignment="1" applyProtection="1">
      <alignment horizontal="left"/>
      <protection hidden="1"/>
    </xf>
    <xf numFmtId="0" fontId="2" fillId="0" borderId="7" xfId="0" applyFont="1" applyBorder="1" applyAlignment="1" applyProtection="1">
      <alignment horizontal="left"/>
      <protection hidden="1"/>
    </xf>
    <xf numFmtId="0" fontId="2" fillId="0" borderId="8" xfId="0" applyFont="1" applyBorder="1" applyAlignment="1" applyProtection="1">
      <alignment horizontal="left"/>
      <protection hidden="1"/>
    </xf>
    <xf numFmtId="0" fontId="5" fillId="0" borderId="0" xfId="0" applyFont="1" applyAlignment="1" applyProtection="1">
      <alignment horizontal="left" vertical="top" wrapText="1"/>
    </xf>
  </cellXfs>
  <cellStyles count="1">
    <cellStyle name="Normal" xfId="0" builtinId="0"/>
  </cellStyles>
  <dxfs count="4">
    <dxf>
      <font>
        <color rgb="FFFF0000"/>
      </font>
    </dxf>
    <dxf>
      <font>
        <color theme="9" tint="-0.24994659260841701"/>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76200</xdr:colOff>
      <xdr:row>2</xdr:row>
      <xdr:rowOff>9525</xdr:rowOff>
    </xdr:from>
    <xdr:to>
      <xdr:col>15</xdr:col>
      <xdr:colOff>36421</xdr:colOff>
      <xdr:row>17</xdr:row>
      <xdr:rowOff>122238</xdr:rowOff>
    </xdr:to>
    <xdr:grpSp>
      <xdr:nvGrpSpPr>
        <xdr:cNvPr id="4" name="Group 3">
          <a:extLst>
            <a:ext uri="{FF2B5EF4-FFF2-40B4-BE49-F238E27FC236}">
              <a16:creationId xmlns:a16="http://schemas.microsoft.com/office/drawing/2014/main" id="{00000000-0008-0000-0100-000004000000}"/>
            </a:ext>
          </a:extLst>
        </xdr:cNvPr>
        <xdr:cNvGrpSpPr/>
      </xdr:nvGrpSpPr>
      <xdr:grpSpPr>
        <a:xfrm>
          <a:off x="76200" y="952500"/>
          <a:ext cx="9104221" cy="2970213"/>
          <a:chOff x="0" y="4339078"/>
          <a:chExt cx="7941228" cy="2582551"/>
        </a:xfrm>
      </xdr:grpSpPr>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0" y="4339078"/>
            <a:ext cx="3543790" cy="2575609"/>
          </a:xfrm>
          <a:prstGeom prst="rect">
            <a:avLst/>
          </a:prstGeom>
        </xdr:spPr>
      </xdr:pic>
      <xdr:sp macro="" textlink="">
        <xdr:nvSpPr>
          <xdr:cNvPr id="6" name="Oval Callout 5">
            <a:extLst>
              <a:ext uri="{FF2B5EF4-FFF2-40B4-BE49-F238E27FC236}">
                <a16:creationId xmlns:a16="http://schemas.microsoft.com/office/drawing/2014/main" id="{00000000-0008-0000-0100-000006000000}"/>
              </a:ext>
            </a:extLst>
          </xdr:cNvPr>
          <xdr:cNvSpPr/>
        </xdr:nvSpPr>
        <xdr:spPr>
          <a:xfrm>
            <a:off x="4069141" y="4584339"/>
            <a:ext cx="3813471" cy="945173"/>
          </a:xfrm>
          <a:prstGeom prst="wedgeEllipseCallout">
            <a:avLst>
              <a:gd name="adj1" fmla="val -63829"/>
              <a:gd name="adj2" fmla="val 59422"/>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300">
                <a:solidFill>
                  <a:schemeClr val="accent6"/>
                </a:solidFill>
              </a:rPr>
              <a:t>This row lists your Term Attempted</a:t>
            </a:r>
            <a:r>
              <a:rPr lang="en-US" sz="1300" baseline="0">
                <a:solidFill>
                  <a:schemeClr val="accent6"/>
                </a:solidFill>
              </a:rPr>
              <a:t> Credit Hours</a:t>
            </a:r>
            <a:r>
              <a:rPr lang="en-US" sz="1300">
                <a:solidFill>
                  <a:schemeClr val="accent6"/>
                </a:solidFill>
              </a:rPr>
              <a:t>, Earned Credit</a:t>
            </a:r>
            <a:r>
              <a:rPr lang="en-US" sz="1300" baseline="0">
                <a:solidFill>
                  <a:schemeClr val="accent6"/>
                </a:solidFill>
              </a:rPr>
              <a:t> </a:t>
            </a:r>
            <a:r>
              <a:rPr lang="en-US" sz="1300">
                <a:solidFill>
                  <a:schemeClr val="accent6"/>
                </a:solidFill>
              </a:rPr>
              <a:t>Hours, &amp; GPA</a:t>
            </a:r>
          </a:p>
        </xdr:txBody>
      </xdr:sp>
      <xdr:sp macro="" textlink="">
        <xdr:nvSpPr>
          <xdr:cNvPr id="7" name="Oval Callout 6">
            <a:extLst>
              <a:ext uri="{FF2B5EF4-FFF2-40B4-BE49-F238E27FC236}">
                <a16:creationId xmlns:a16="http://schemas.microsoft.com/office/drawing/2014/main" id="{00000000-0008-0000-0100-000007000000}"/>
              </a:ext>
            </a:extLst>
          </xdr:cNvPr>
          <xdr:cNvSpPr/>
        </xdr:nvSpPr>
        <xdr:spPr>
          <a:xfrm>
            <a:off x="4221541" y="5668725"/>
            <a:ext cx="3719687" cy="1252904"/>
          </a:xfrm>
          <a:prstGeom prst="wedgeEllipseCallout">
            <a:avLst>
              <a:gd name="adj1" fmla="val -68566"/>
              <a:gd name="adj2" fmla="val 26292"/>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300">
                <a:solidFill>
                  <a:schemeClr val="accent6"/>
                </a:solidFill>
              </a:rPr>
              <a:t>This section, near the bottom of </a:t>
            </a:r>
            <a:r>
              <a:rPr lang="en-US" sz="1300" baseline="0">
                <a:solidFill>
                  <a:schemeClr val="accent6"/>
                </a:solidFill>
                <a:latin typeface="+mn-lt"/>
                <a:ea typeface="+mn-ea"/>
                <a:cs typeface="+mn-cs"/>
              </a:rPr>
              <a:t>your transcript, lists your Cumulative Institution (OSU) numbers</a:t>
            </a:r>
            <a:r>
              <a:rPr lang="en-US" sz="1300" baseline="0">
                <a:solidFill>
                  <a:schemeClr val="accent6"/>
                </a:solidFill>
              </a:rPr>
              <a:t>.</a:t>
            </a:r>
            <a:endParaRPr lang="en-US" sz="1300">
              <a:solidFill>
                <a:schemeClr val="accent6"/>
              </a:solidFill>
            </a:endParaRPr>
          </a:p>
        </xdr:txBody>
      </xdr:sp>
      <xdr:sp macro="" textlink="">
        <xdr:nvSpPr>
          <xdr:cNvPr id="8" name="Rectangle 7">
            <a:extLst>
              <a:ext uri="{FF2B5EF4-FFF2-40B4-BE49-F238E27FC236}">
                <a16:creationId xmlns:a16="http://schemas.microsoft.com/office/drawing/2014/main" id="{00000000-0008-0000-0100-000008000000}"/>
              </a:ext>
            </a:extLst>
          </xdr:cNvPr>
          <xdr:cNvSpPr/>
        </xdr:nvSpPr>
        <xdr:spPr>
          <a:xfrm>
            <a:off x="0" y="5614737"/>
            <a:ext cx="3529263" cy="85224"/>
          </a:xfrm>
          <a:prstGeom prst="rect">
            <a:avLst/>
          </a:prstGeom>
          <a:noFill/>
          <a:ln>
            <a:solidFill>
              <a:schemeClr val="accent6">
                <a:lumMod val="60000"/>
                <a:lumOff val="40000"/>
              </a:schemeClr>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sp macro="" textlink="">
        <xdr:nvSpPr>
          <xdr:cNvPr id="9" name="Rectangle 8">
            <a:extLst>
              <a:ext uri="{FF2B5EF4-FFF2-40B4-BE49-F238E27FC236}">
                <a16:creationId xmlns:a16="http://schemas.microsoft.com/office/drawing/2014/main" id="{00000000-0008-0000-0100-000009000000}"/>
              </a:ext>
            </a:extLst>
          </xdr:cNvPr>
          <xdr:cNvSpPr/>
        </xdr:nvSpPr>
        <xdr:spPr>
          <a:xfrm>
            <a:off x="17047" y="6544180"/>
            <a:ext cx="3529263" cy="85224"/>
          </a:xfrm>
          <a:prstGeom prst="rect">
            <a:avLst/>
          </a:prstGeom>
          <a:noFill/>
          <a:ln>
            <a:solidFill>
              <a:schemeClr val="accent6">
                <a:lumMod val="60000"/>
                <a:lumOff val="40000"/>
              </a:schemeClr>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PM%20WPS%20process%20w%20smart%20flo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ynamic_Flow_Chart"/>
      <sheetName val="Sheet2"/>
      <sheetName val="Sheet4"/>
      <sheetName val="Flow_Chart"/>
      <sheetName val="arrow experiment"/>
    </sheetNames>
    <sheetDataSet>
      <sheetData sheetId="0">
        <row r="11">
          <cell r="K11" t="str">
            <v>COE Good Standing</v>
          </cell>
        </row>
        <row r="12">
          <cell r="K12" t="str">
            <v>COE Academic Warning</v>
          </cell>
        </row>
        <row r="13">
          <cell r="K13" t="str">
            <v>COE Probation</v>
          </cell>
        </row>
        <row r="14">
          <cell r="K14" t="str">
            <v>COE Suspension</v>
          </cell>
        </row>
      </sheetData>
      <sheetData sheetId="1" refreshError="1"/>
      <sheetData sheetId="2" refreshError="1"/>
      <sheetData sheetId="3" refreshError="1"/>
      <sheetData sheetId="4" refreshError="1"/>
      <sheetData sheetId="5"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A4" totalsRowShown="0">
  <autoFilter ref="A1:A4" xr:uid="{00000000-0009-0000-0100-000001000000}"/>
  <tableColumns count="1">
    <tableColumn id="1" xr3:uid="{00000000-0010-0000-0000-000001000000}" name="Column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3"/>
  <sheetViews>
    <sheetView showGridLines="0" tabSelected="1" zoomScaleNormal="100" workbookViewId="0">
      <selection activeCell="D5" sqref="D5:E5"/>
    </sheetView>
  </sheetViews>
  <sheetFormatPr defaultColWidth="9.1796875" defaultRowHeight="14.5" x14ac:dyDescent="0.35"/>
  <cols>
    <col min="1" max="1" width="20.453125" style="6" customWidth="1"/>
    <col min="2" max="2" width="7.453125" style="6" customWidth="1"/>
    <col min="3" max="3" width="6" style="6" customWidth="1"/>
    <col min="4" max="4" width="17.453125" style="6" customWidth="1"/>
    <col min="5" max="5" width="7.453125" style="6" customWidth="1"/>
    <col min="6" max="6" width="6" style="6" customWidth="1"/>
    <col min="7" max="7" width="9.1796875" style="6"/>
    <col min="8" max="8" width="7.453125" style="6" customWidth="1"/>
    <col min="9" max="16384" width="9.1796875" style="6"/>
  </cols>
  <sheetData>
    <row r="1" spans="1:9" ht="23.5" x14ac:dyDescent="0.55000000000000004">
      <c r="A1" s="31" t="s">
        <v>15</v>
      </c>
      <c r="B1" s="31"/>
      <c r="C1" s="31"/>
      <c r="D1" s="31"/>
      <c r="E1" s="31"/>
      <c r="F1" s="31"/>
      <c r="G1" s="31"/>
      <c r="H1" s="31"/>
    </row>
    <row r="2" spans="1:9" ht="8.25" customHeight="1" x14ac:dyDescent="0.35">
      <c r="A2" s="24"/>
      <c r="B2" s="24"/>
      <c r="C2" s="24"/>
      <c r="D2" s="24"/>
      <c r="E2" s="24"/>
      <c r="F2" s="24"/>
      <c r="G2" s="24"/>
      <c r="H2" s="24"/>
    </row>
    <row r="3" spans="1:9" ht="68.25" customHeight="1" x14ac:dyDescent="0.35">
      <c r="A3" s="30" t="s">
        <v>24</v>
      </c>
      <c r="B3" s="30"/>
      <c r="C3" s="30"/>
      <c r="D3" s="30"/>
      <c r="E3" s="30"/>
      <c r="F3" s="30"/>
      <c r="G3" s="30"/>
      <c r="H3" s="30"/>
    </row>
    <row r="5" spans="1:9" ht="15.5" x14ac:dyDescent="0.35">
      <c r="A5" s="51" t="s">
        <v>5</v>
      </c>
      <c r="B5" s="52"/>
      <c r="C5" s="52"/>
      <c r="D5" s="41" t="s">
        <v>12</v>
      </c>
      <c r="E5" s="42"/>
    </row>
    <row r="7" spans="1:9" ht="18.5" x14ac:dyDescent="0.45">
      <c r="A7" s="7" t="s">
        <v>4</v>
      </c>
      <c r="B7" s="8"/>
      <c r="C7" s="8"/>
      <c r="D7" s="8"/>
      <c r="E7" s="8"/>
      <c r="F7" s="8"/>
      <c r="G7" s="8"/>
      <c r="H7" s="9"/>
    </row>
    <row r="8" spans="1:9" x14ac:dyDescent="0.35">
      <c r="A8" s="10" t="s">
        <v>13</v>
      </c>
      <c r="B8" s="27"/>
      <c r="C8" s="11"/>
      <c r="D8" s="12" t="s">
        <v>14</v>
      </c>
      <c r="E8" s="27"/>
      <c r="F8" s="11"/>
      <c r="G8" s="12" t="s">
        <v>3</v>
      </c>
      <c r="H8" s="27"/>
    </row>
    <row r="9" spans="1:9" x14ac:dyDescent="0.35">
      <c r="A9" s="13"/>
      <c r="B9" s="14"/>
      <c r="C9" s="14"/>
      <c r="D9" s="15" t="s">
        <v>16</v>
      </c>
      <c r="E9" s="5" t="str">
        <f>IF(B8&lt;1, " ", E8/B8)</f>
        <v xml:space="preserve"> </v>
      </c>
      <c r="F9" s="14"/>
      <c r="G9" s="15"/>
      <c r="H9" s="16"/>
    </row>
    <row r="10" spans="1:9" x14ac:dyDescent="0.35">
      <c r="E10" s="17"/>
    </row>
    <row r="11" spans="1:9" ht="18.5" x14ac:dyDescent="0.45">
      <c r="A11" s="18" t="s">
        <v>0</v>
      </c>
      <c r="B11" s="19"/>
      <c r="C11" s="19"/>
      <c r="D11" s="19"/>
      <c r="E11" s="19"/>
      <c r="F11" s="19"/>
      <c r="G11" s="19"/>
      <c r="H11" s="20"/>
    </row>
    <row r="12" spans="1:9" x14ac:dyDescent="0.35">
      <c r="A12" s="21" t="s">
        <v>13</v>
      </c>
      <c r="B12" s="27"/>
      <c r="C12" s="22"/>
      <c r="D12" s="23" t="s">
        <v>14</v>
      </c>
      <c r="E12" s="27"/>
      <c r="F12" s="22"/>
      <c r="G12" s="23" t="s">
        <v>3</v>
      </c>
      <c r="H12" s="27"/>
    </row>
    <row r="13" spans="1:9" x14ac:dyDescent="0.35">
      <c r="A13" s="13"/>
      <c r="B13" s="14"/>
      <c r="C13" s="14"/>
      <c r="D13" s="15" t="s">
        <v>16</v>
      </c>
      <c r="E13" s="5" t="str">
        <f>IF(B12&lt;1, " ", E12/B12)</f>
        <v xml:space="preserve"> </v>
      </c>
      <c r="F13" s="14"/>
      <c r="G13" s="15"/>
      <c r="H13" s="16"/>
    </row>
    <row r="15" spans="1:9" ht="56.25" customHeight="1" x14ac:dyDescent="0.35">
      <c r="A15" s="32" t="s">
        <v>23</v>
      </c>
      <c r="B15" s="33"/>
      <c r="C15" s="33"/>
      <c r="D15" s="43" t="str">
        <f>IF(B12&lt;1, " ",IF(B8&lt;1," ",IF(B12&lt;B8, "ERROR- Cumulative Attempted Credits Less Than Term Credits",IF(E12&lt;E8,"ERROR- Cumulative Earned Credits Less Than Term Credits",IF(B12&lt;E12,"ERROR-Cumulative Attempted Credits Less Than Earned Credits",IF(B8&lt;E8,"ERROR- Term Attempted Credits Less Than Earned Credits", IF(SUM(IF(E8/B8&lt;0.65,1,0)+IF(H8&lt;2.5,1,0)+IF(E12/B12&lt;0.65,1,0)+IF(H12&lt;2.5,1,0))=0,"COE Good Standing",IF(IF(E8/B8&lt;0.65,1,0)+IF(H8&lt;2.5,1,0)&gt;0,IF(D5="COE Probation",IF(B12-B8&lt;24,"ERROR- Probation as current standing not possible with less than 24 attempted credits prior to current term",IF(IF(E12/B12&lt;0.65,1,0)+IF(H12&lt;2.5,1,0)=0,"COE Warning","COE Suspension")),IF(IF(E12/B12&lt;0.65,1,0)+IF(H12&lt;2.5,1,0)&gt;0,IF(B12&lt;24,"COE Warning","COE Probation"),"COE Warning")),IF(IF(E12/B12&lt;0.65,1,0)+IF(H12&lt;2.5,1,0)&gt;0,IF(D5="COE Probation","COE Probation","COE Good Standing"),"COE Good Standing")))))))))</f>
        <v xml:space="preserve"> </v>
      </c>
      <c r="E15" s="43"/>
      <c r="F15" s="43"/>
      <c r="G15" s="43"/>
      <c r="H15" s="44"/>
      <c r="I15" s="26"/>
    </row>
    <row r="17" spans="1:11" ht="15.75" customHeight="1" x14ac:dyDescent="0.35">
      <c r="A17" s="34" t="s">
        <v>19</v>
      </c>
      <c r="B17" s="35"/>
      <c r="C17" s="35"/>
      <c r="D17" s="45" t="str">
        <f>IF(B8&lt;1, "Low Term Completion Rate",IF(E8/B8&lt;0.65,"Low Term Completion Rate","Good Term Completion Rate"))</f>
        <v>Low Term Completion Rate</v>
      </c>
      <c r="E17" s="45"/>
      <c r="F17" s="45"/>
      <c r="G17" s="45"/>
      <c r="H17" s="46"/>
      <c r="K17" s="25"/>
    </row>
    <row r="18" spans="1:11" ht="15" customHeight="1" x14ac:dyDescent="0.35">
      <c r="A18" s="36"/>
      <c r="B18" s="37"/>
      <c r="C18" s="37"/>
      <c r="D18" s="47" t="str">
        <f>IF(H8&lt;2.5,"Low Term GPA","Good Term GPA")</f>
        <v>Low Term GPA</v>
      </c>
      <c r="E18" s="47"/>
      <c r="F18" s="47"/>
      <c r="G18" s="47"/>
      <c r="H18" s="48"/>
    </row>
    <row r="19" spans="1:11" ht="15" customHeight="1" x14ac:dyDescent="0.35">
      <c r="A19" s="36"/>
      <c r="B19" s="37"/>
      <c r="C19" s="37"/>
      <c r="D19" s="47" t="str">
        <f>IF(B12&lt;1, "Low Cumulative Completion Rate",IF(E12/B12&lt;0.65,"Low Cumulative Completion Rate","Good Cumulative Completion Rate"))</f>
        <v>Low Cumulative Completion Rate</v>
      </c>
      <c r="E19" s="47"/>
      <c r="F19" s="47"/>
      <c r="G19" s="47"/>
      <c r="H19" s="48"/>
    </row>
    <row r="20" spans="1:11" ht="15" customHeight="1" x14ac:dyDescent="0.35">
      <c r="A20" s="36"/>
      <c r="B20" s="37"/>
      <c r="C20" s="37"/>
      <c r="D20" s="47" t="str">
        <f>IF(H12&lt;2.5,"Low Cumulative GPA","Good Cumulative GPA")</f>
        <v>Low Cumulative GPA</v>
      </c>
      <c r="E20" s="47"/>
      <c r="F20" s="47"/>
      <c r="G20" s="47"/>
      <c r="H20" s="48"/>
    </row>
    <row r="21" spans="1:11" ht="15.5" x14ac:dyDescent="0.35">
      <c r="A21" s="38"/>
      <c r="B21" s="39"/>
      <c r="C21" s="39"/>
      <c r="D21" s="49" t="str">
        <f>IF(B12&lt;24,"Attempted Less than 24 OSU Credits", "Attempted 24 or More OSU Credits")</f>
        <v>Attempted Less than 24 OSU Credits</v>
      </c>
      <c r="E21" s="49"/>
      <c r="F21" s="49"/>
      <c r="G21" s="49"/>
      <c r="H21" s="50"/>
    </row>
    <row r="23" spans="1:11" ht="45.75" customHeight="1" x14ac:dyDescent="0.35">
      <c r="A23" s="40" t="s">
        <v>22</v>
      </c>
      <c r="B23" s="40"/>
      <c r="C23" s="40"/>
      <c r="D23" s="40"/>
      <c r="E23" s="40"/>
      <c r="F23" s="40"/>
      <c r="G23" s="40"/>
      <c r="H23" s="40"/>
    </row>
  </sheetData>
  <sheetProtection sheet="1" objects="1" scenarios="1" selectLockedCells="1"/>
  <mergeCells count="13">
    <mergeCell ref="A3:H3"/>
    <mergeCell ref="A1:H1"/>
    <mergeCell ref="A15:C15"/>
    <mergeCell ref="A17:C21"/>
    <mergeCell ref="A23:H23"/>
    <mergeCell ref="D5:E5"/>
    <mergeCell ref="D15:H15"/>
    <mergeCell ref="D17:H17"/>
    <mergeCell ref="D18:H18"/>
    <mergeCell ref="D19:H19"/>
    <mergeCell ref="D20:H20"/>
    <mergeCell ref="D21:H21"/>
    <mergeCell ref="A5:C5"/>
  </mergeCells>
  <conditionalFormatting sqref="A1:XFD1048576">
    <cfRule type="containsText" dxfId="3" priority="1" operator="containsText" text="COE Suspension">
      <formula>NOT(ISERROR(SEARCH("COE Suspension",A1)))</formula>
    </cfRule>
    <cfRule type="containsText" dxfId="2" priority="2" operator="containsText" text="COE Warning">
      <formula>NOT(ISERROR(SEARCH("COE Warning",A1)))</formula>
    </cfRule>
    <cfRule type="containsText" dxfId="1" priority="3" operator="containsText" text="COE Good Standing">
      <formula>NOT(ISERROR(SEARCH("COE Good Standing",A1)))</formula>
    </cfRule>
    <cfRule type="containsText" dxfId="0" priority="4" operator="containsText" text="COE Probation">
      <formula>NOT(ISERROR(SEARCH("COE Probation",A1)))</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Status!$A$2:$A$4</xm:f>
          </x14:formula1>
          <xm:sqref>D5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
  <sheetViews>
    <sheetView showGridLines="0" workbookViewId="0">
      <selection activeCell="L25" sqref="L25"/>
    </sheetView>
  </sheetViews>
  <sheetFormatPr defaultColWidth="9.1796875" defaultRowHeight="14.5" x14ac:dyDescent="0.35"/>
  <cols>
    <col min="1" max="16384" width="9.1796875" style="28"/>
  </cols>
  <sheetData>
    <row r="1" spans="1:15" ht="59.25" customHeight="1" x14ac:dyDescent="0.35">
      <c r="A1" s="53" t="s">
        <v>21</v>
      </c>
      <c r="B1" s="53"/>
      <c r="C1" s="53"/>
      <c r="D1" s="53"/>
      <c r="E1" s="53"/>
      <c r="F1" s="53"/>
      <c r="G1" s="53"/>
      <c r="H1" s="53"/>
      <c r="I1" s="53"/>
      <c r="J1" s="53"/>
      <c r="K1" s="53"/>
      <c r="L1" s="53"/>
      <c r="M1" s="53"/>
      <c r="N1" s="53"/>
      <c r="O1" s="53"/>
    </row>
    <row r="2" spans="1:15" x14ac:dyDescent="0.35">
      <c r="A2" s="29"/>
      <c r="B2" s="29"/>
      <c r="C2" s="29"/>
      <c r="D2" s="29"/>
      <c r="E2" s="29"/>
      <c r="F2" s="29"/>
      <c r="G2" s="29"/>
      <c r="H2" s="29"/>
      <c r="I2" s="29"/>
      <c r="J2" s="29"/>
    </row>
  </sheetData>
  <sheetProtection algorithmName="SHA-512" hashValue="blsNoKA3dlLQ+gBpwMjPp+Ku+mJyDf1IFgN9LH0fai0IyAphwPuv+9JXfEpzVqbQTHrhYUUxGfxeRmTR84ikIQ==" saltValue="sNQLzQO9Fql0AcauzCAAzA==" spinCount="100000" sheet="1" objects="1" scenarios="1" selectLockedCells="1"/>
  <mergeCells count="1">
    <mergeCell ref="A1:O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E18"/>
  <sheetViews>
    <sheetView workbookViewId="0">
      <selection activeCell="D7" sqref="D7"/>
    </sheetView>
  </sheetViews>
  <sheetFormatPr defaultRowHeight="14.5" x14ac:dyDescent="0.35"/>
  <cols>
    <col min="1" max="1" width="20.7265625" customWidth="1"/>
    <col min="4" max="4" width="24.81640625" bestFit="1" customWidth="1"/>
    <col min="5" max="5" width="35.453125" bestFit="1" customWidth="1"/>
  </cols>
  <sheetData>
    <row r="2" spans="1:5" ht="15.5" x14ac:dyDescent="0.35">
      <c r="A2" s="2" t="s">
        <v>0</v>
      </c>
    </row>
    <row r="3" spans="1:5" x14ac:dyDescent="0.35">
      <c r="A3" t="s">
        <v>1</v>
      </c>
      <c r="B3">
        <v>23</v>
      </c>
      <c r="D3" s="1" t="s">
        <v>5</v>
      </c>
      <c r="E3" s="3" t="s">
        <v>12</v>
      </c>
    </row>
    <row r="4" spans="1:5" x14ac:dyDescent="0.35">
      <c r="A4" t="s">
        <v>2</v>
      </c>
      <c r="B4">
        <v>20</v>
      </c>
      <c r="D4" s="1" t="s">
        <v>6</v>
      </c>
      <c r="E4" s="4" t="str">
        <f>IF(SUM(IF(B9/B8&lt;0.65,1,0)+IF(B10&lt;2.5,1,0)+IF(B4/B3&lt;0.65,1,0)+IF(B5&lt;2.5,1,0))=0,"COE Good Standing",IF(IF(B9/B8&lt;0.65,1,0)+IF(B10&lt;2.5,1,0)&gt;0,IF(E3="COE Probation","COE Suspension",IF(IF(B4/B3&lt;0.65,1,0)+IF(B5&lt;2.5,1,0)&gt;0,IF(B3&lt;24,"COE Warning","COE Probation"),"COE Warning")),IF(IF(B4/B3&lt;0.65,1,0)+IF(B5&lt;2.5,1,0)&gt;0,IF(E3="COE Probation","COE Probation","COE Good Standing"),"COE Good Standing")))</f>
        <v>COE Warning</v>
      </c>
    </row>
    <row r="5" spans="1:5" x14ac:dyDescent="0.35">
      <c r="A5" t="s">
        <v>3</v>
      </c>
      <c r="B5">
        <v>2.4</v>
      </c>
      <c r="E5" s="4" t="str">
        <f>IF(SUM(C13:C16)=0,"COE Good Standing",IF(C13+C14&gt;0,IF(E3="COE Probation","COE Suspension",IF(C15+C16&gt;0,IF(B3&lt;24,"COE Warning","COE Probation"),"COE Warning")),IF(C15+C16&gt;0,IF(E3="COE Probation","COE Probation","COE Good Standing"),"COE Good Standing")))</f>
        <v>COE Warning</v>
      </c>
    </row>
    <row r="7" spans="1:5" ht="15.5" x14ac:dyDescent="0.35">
      <c r="A7" s="2" t="s">
        <v>4</v>
      </c>
    </row>
    <row r="8" spans="1:5" x14ac:dyDescent="0.35">
      <c r="A8" t="s">
        <v>1</v>
      </c>
      <c r="B8">
        <v>15</v>
      </c>
    </row>
    <row r="9" spans="1:5" x14ac:dyDescent="0.35">
      <c r="A9" t="s">
        <v>2</v>
      </c>
      <c r="B9">
        <v>5</v>
      </c>
    </row>
    <row r="10" spans="1:5" x14ac:dyDescent="0.35">
      <c r="A10" t="s">
        <v>3</v>
      </c>
      <c r="B10">
        <v>2.8</v>
      </c>
    </row>
    <row r="13" spans="1:5" x14ac:dyDescent="0.35">
      <c r="A13" t="s">
        <v>7</v>
      </c>
      <c r="C13">
        <f>IF(B9/B8&lt;0.65,1,0)</f>
        <v>1</v>
      </c>
    </row>
    <row r="14" spans="1:5" x14ac:dyDescent="0.35">
      <c r="A14" t="s">
        <v>8</v>
      </c>
      <c r="C14">
        <f>IF(B10&lt;2.5,1,0)</f>
        <v>0</v>
      </c>
    </row>
    <row r="15" spans="1:5" x14ac:dyDescent="0.35">
      <c r="A15" t="s">
        <v>9</v>
      </c>
      <c r="C15">
        <f>IF(B4/B3&lt;0.65,1,0)</f>
        <v>0</v>
      </c>
    </row>
    <row r="16" spans="1:5" x14ac:dyDescent="0.35">
      <c r="A16" t="s">
        <v>10</v>
      </c>
      <c r="C16">
        <f>IF(B5&lt;2.5,1,0)</f>
        <v>1</v>
      </c>
    </row>
    <row r="18" spans="1:3" x14ac:dyDescent="0.35">
      <c r="A18" t="s">
        <v>11</v>
      </c>
      <c r="C18">
        <f>(C13+C14)*(C15+C16)</f>
        <v>1</v>
      </c>
    </row>
  </sheetData>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Status!$A$2:$A$4</xm:f>
          </x14:formula1>
          <xm:sqref>E3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election activeCell="A2" sqref="A2"/>
    </sheetView>
  </sheetViews>
  <sheetFormatPr defaultRowHeight="14.5" x14ac:dyDescent="0.35"/>
  <cols>
    <col min="1" max="1" width="21.81640625" bestFit="1" customWidth="1"/>
  </cols>
  <sheetData>
    <row r="1" spans="1:1" x14ac:dyDescent="0.35">
      <c r="A1" t="s">
        <v>17</v>
      </c>
    </row>
    <row r="2" spans="1:1" x14ac:dyDescent="0.35">
      <c r="A2" t="s">
        <v>12</v>
      </c>
    </row>
    <row r="3" spans="1:1" x14ac:dyDescent="0.35">
      <c r="A3" t="s">
        <v>20</v>
      </c>
    </row>
    <row r="4" spans="1:1" x14ac:dyDescent="0.35">
      <c r="A4" t="s">
        <v>18</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Calculator- START HERE</vt:lpstr>
      <vt:lpstr>Transcript Instructions</vt:lpstr>
      <vt:lpstr>Functional Archive</vt:lpstr>
      <vt:lpstr>Status</vt:lpstr>
    </vt:vector>
  </TitlesOfParts>
  <Company>Oregon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Wills, Lindsay</dc:creator>
  <cp:lastModifiedBy>Lindsay Wills</cp:lastModifiedBy>
  <cp:lastPrinted>2019-10-01T20:26:29Z</cp:lastPrinted>
  <dcterms:created xsi:type="dcterms:W3CDTF">2019-09-26T15:12:11Z</dcterms:created>
  <dcterms:modified xsi:type="dcterms:W3CDTF">2020-02-28T00:15:01Z</dcterms:modified>
</cp:coreProperties>
</file>